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460" windowHeight="13095" activeTab="0"/>
  </bookViews>
  <sheets>
    <sheet name="стр.1_5" sheetId="1" r:id="rId1"/>
  </sheets>
  <definedNames>
    <definedName name="TABLE" localSheetId="0">'стр.1_5'!$A$7:$F$44</definedName>
    <definedName name="_xlnm.Print_Titles" localSheetId="0">'стр.1_5'!$7:$7</definedName>
    <definedName name="_xlnm.Print_Area" localSheetId="0">'стр.1_5'!$A$1:$F$48</definedName>
  </definedNames>
  <calcPr fullCalcOnLoad="1"/>
</workbook>
</file>

<file path=xl/sharedStrings.xml><?xml version="1.0" encoding="utf-8"?>
<sst xmlns="http://schemas.openxmlformats.org/spreadsheetml/2006/main" count="99" uniqueCount="86">
  <si>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</si>
  <si>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</si>
  <si>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</si>
  <si>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</si>
  <si>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</si>
  <si>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</si>
  <si>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</si>
  <si>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</si>
  <si>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</si>
  <si>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</si>
  <si>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</si>
  <si>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</si>
  <si>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</si>
  <si>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</si>
  <si>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</si>
  <si>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</si>
  <si>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</si>
  <si>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</si>
  <si>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</si>
  <si>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</si>
  <si>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</si>
  <si>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</si>
  <si>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</si>
  <si>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</si>
  <si>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</si>
  <si>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</si>
  <si>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</si>
  <si>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</si>
  <si>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</si>
  <si>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</si>
  <si>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</si>
  <si>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</si>
  <si>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</si>
  <si>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</si>
  <si>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</si>
  <si>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</si>
  <si>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</si>
  <si>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</si>
  <si>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</si>
  <si>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</si>
  <si>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</si>
  <si>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</si>
  <si>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</si>
  <si>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</si>
  <si>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</si>
  <si>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</si>
  <si>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</si>
  <si>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</si>
  <si>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</si>
  <si>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</si>
  <si>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</si>
  <si>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</si>
  <si>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</si>
  <si>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</si>
  <si>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</si>
  <si>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</si>
  <si>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</si>
  <si>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</si>
  <si>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</si>
  <si>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</si>
  <si>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</si>
  <si>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</si>
  <si>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</si>
  <si>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</si>
  <si>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</si>
  <si>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</si>
  <si>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</si>
  <si>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</si>
  <si>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</si>
  <si>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</si>
  <si>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</si>
  <si>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</si>
  <si>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</si>
  <si>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</si>
  <si>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</si>
  <si>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</si>
  <si>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</si>
  <si>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</si>
  <si>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</si>
  <si>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</si>
  <si>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t>Фактические показатели 
за год, предшествующий базовому периоду       2020</t>
  </si>
  <si>
    <r>
      <t xml:space="preserve">Показатели, утвержденные 
на базовый период </t>
    </r>
    <r>
      <rPr>
        <vertAlign val="superscript"/>
        <sz val="10"/>
        <rFont val="Times New Roman"/>
        <family val="1"/>
      </rPr>
      <t>1                             2021</t>
    </r>
  </si>
  <si>
    <t>Предложения 
на расчетный период регулирования          2022</t>
  </si>
  <si>
    <t>4.5.</t>
  </si>
  <si>
    <t>4.5.1.</t>
  </si>
  <si>
    <t>Расходы по обеспечению коммерческого учета электрической энергии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</si>
</sst>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6.625" style="1" customWidth="1"/>
    <col min="2" max="2" width="30.25390625" style="1" customWidth="1"/>
    <col min="3" max="3" width="8.625" style="1" customWidth="1"/>
    <col min="4" max="4" width="19.25390625" style="1" customWidth="1"/>
    <col min="5" max="5" width="14.625" style="1" customWidth="1"/>
    <col min="6" max="6" width="19.125" style="1" customWidth="1"/>
    <col min="7" max="16384" width="9.125" style="1" customWidth="1"/>
  </cols>
  <sheetData>
    <row r="1" spans="5:6" ht="51" customHeight="1">
      <c r="E1" s="23" t="s">
        <v>53</v>
      </c>
      <c r="F1" s="23"/>
    </row>
    <row r="4" spans="1:6" ht="60" customHeight="1">
      <c r="A4" s="21" t="s">
        <v>77</v>
      </c>
      <c r="B4" s="22"/>
      <c r="C4" s="22"/>
      <c r="D4" s="22"/>
      <c r="E4" s="22"/>
      <c r="F4" s="22"/>
    </row>
    <row r="7" spans="1:6" s="2" customFormat="1" ht="75.75" customHeight="1">
      <c r="A7" s="15" t="s">
        <v>52</v>
      </c>
      <c r="B7" s="15" t="s">
        <v>0</v>
      </c>
      <c r="C7" s="15" t="s">
        <v>1</v>
      </c>
      <c r="D7" s="15" t="s">
        <v>80</v>
      </c>
      <c r="E7" s="15" t="s">
        <v>81</v>
      </c>
      <c r="F7" s="15" t="s">
        <v>82</v>
      </c>
    </row>
    <row r="8" spans="1:6" s="3" customFormat="1" ht="42" customHeight="1">
      <c r="A8" s="7" t="s">
        <v>2</v>
      </c>
      <c r="B8" s="8" t="s">
        <v>3</v>
      </c>
      <c r="C8" s="7"/>
      <c r="D8" s="9"/>
      <c r="E8" s="9"/>
      <c r="F8" s="9"/>
    </row>
    <row r="9" spans="1:6" s="3" customFormat="1" ht="24.75" customHeight="1">
      <c r="A9" s="7" t="s">
        <v>4</v>
      </c>
      <c r="B9" s="8" t="s">
        <v>5</v>
      </c>
      <c r="C9" s="16" t="s">
        <v>6</v>
      </c>
      <c r="D9" s="18">
        <f>D25+D30+D31</f>
        <v>232442.89</v>
      </c>
      <c r="E9" s="18">
        <f>E25+E30+E31</f>
        <v>220780.49000000002</v>
      </c>
      <c r="F9" s="18">
        <f>F25+F30+F31</f>
        <v>244417.26</v>
      </c>
    </row>
    <row r="10" spans="1:6" s="3" customFormat="1" ht="27" customHeight="1">
      <c r="A10" s="7" t="s">
        <v>7</v>
      </c>
      <c r="B10" s="8" t="s">
        <v>8</v>
      </c>
      <c r="C10" s="16" t="s">
        <v>6</v>
      </c>
      <c r="D10" s="18">
        <v>2034</v>
      </c>
      <c r="E10" s="13">
        <v>3126</v>
      </c>
      <c r="F10" s="18">
        <v>5325</v>
      </c>
    </row>
    <row r="11" spans="1:6" s="3" customFormat="1" ht="48.75" customHeight="1">
      <c r="A11" s="7" t="s">
        <v>9</v>
      </c>
      <c r="B11" s="8" t="s">
        <v>10</v>
      </c>
      <c r="C11" s="16" t="s">
        <v>6</v>
      </c>
      <c r="D11" s="18"/>
      <c r="E11" s="13"/>
      <c r="F11" s="13"/>
    </row>
    <row r="12" spans="1:6" s="3" customFormat="1" ht="24.75" customHeight="1">
      <c r="A12" s="7" t="s">
        <v>11</v>
      </c>
      <c r="B12" s="8" t="s">
        <v>12</v>
      </c>
      <c r="C12" s="16" t="s">
        <v>6</v>
      </c>
      <c r="D12" s="18">
        <v>6022</v>
      </c>
      <c r="E12" s="13">
        <f>E10-675.33</f>
        <v>2450.67</v>
      </c>
      <c r="F12" s="13">
        <v>4260</v>
      </c>
    </row>
    <row r="13" spans="1:6" s="3" customFormat="1" ht="30.75" customHeight="1">
      <c r="A13" s="7" t="s">
        <v>13</v>
      </c>
      <c r="B13" s="8" t="s">
        <v>14</v>
      </c>
      <c r="C13" s="16"/>
      <c r="D13" s="18"/>
      <c r="E13" s="13"/>
      <c r="F13" s="13"/>
    </row>
    <row r="14" spans="1:6" s="3" customFormat="1" ht="111" customHeight="1">
      <c r="A14" s="7" t="s">
        <v>15</v>
      </c>
      <c r="B14" s="8" t="s">
        <v>63</v>
      </c>
      <c r="C14" s="16" t="s">
        <v>79</v>
      </c>
      <c r="D14" s="13">
        <f>D10/D9*100</f>
        <v>0.8750536529639603</v>
      </c>
      <c r="E14" s="13">
        <f>E10/E9*100</f>
        <v>1.4158859779684336</v>
      </c>
      <c r="F14" s="13">
        <f>F10/F9*100</f>
        <v>2.178651376748107</v>
      </c>
    </row>
    <row r="15" spans="1:6" s="3" customFormat="1" ht="49.5" customHeight="1">
      <c r="A15" s="7" t="s">
        <v>17</v>
      </c>
      <c r="B15" s="8" t="s">
        <v>62</v>
      </c>
      <c r="C15" s="16"/>
      <c r="D15" s="13"/>
      <c r="E15" s="13"/>
      <c r="F15" s="13"/>
    </row>
    <row r="16" spans="1:6" s="3" customFormat="1" ht="60.75" customHeight="1">
      <c r="A16" s="7" t="s">
        <v>18</v>
      </c>
      <c r="B16" s="8" t="s">
        <v>54</v>
      </c>
      <c r="C16" s="16" t="s">
        <v>19</v>
      </c>
      <c r="D16" s="13"/>
      <c r="E16" s="13"/>
      <c r="F16" s="13"/>
    </row>
    <row r="17" spans="1:6" s="3" customFormat="1" ht="39.75" customHeight="1">
      <c r="A17" s="7" t="s">
        <v>20</v>
      </c>
      <c r="B17" s="8" t="s">
        <v>55</v>
      </c>
      <c r="C17" s="16" t="s">
        <v>21</v>
      </c>
      <c r="D17" s="13"/>
      <c r="E17" s="13"/>
      <c r="F17" s="13"/>
    </row>
    <row r="18" spans="1:6" s="4" customFormat="1" ht="24.75" customHeight="1">
      <c r="A18" s="10" t="s">
        <v>22</v>
      </c>
      <c r="B18" s="11" t="s">
        <v>56</v>
      </c>
      <c r="C18" s="17" t="s">
        <v>19</v>
      </c>
      <c r="D18" s="19">
        <v>73.3</v>
      </c>
      <c r="E18" s="19">
        <v>73.18</v>
      </c>
      <c r="F18" s="19">
        <v>73.3</v>
      </c>
    </row>
    <row r="19" spans="1:6" s="3" customFormat="1" ht="51.75" customHeight="1">
      <c r="A19" s="7" t="s">
        <v>57</v>
      </c>
      <c r="B19" s="8" t="s">
        <v>59</v>
      </c>
      <c r="C19" s="16" t="s">
        <v>58</v>
      </c>
      <c r="D19" s="20">
        <v>436.278</v>
      </c>
      <c r="E19" s="20">
        <v>440.46</v>
      </c>
      <c r="F19" s="20">
        <v>440.458</v>
      </c>
    </row>
    <row r="20" spans="1:6" s="3" customFormat="1" ht="68.25" customHeight="1">
      <c r="A20" s="7" t="s">
        <v>24</v>
      </c>
      <c r="B20" s="8" t="s">
        <v>60</v>
      </c>
      <c r="C20" s="16" t="s">
        <v>23</v>
      </c>
      <c r="D20" s="20">
        <f>D19</f>
        <v>436.278</v>
      </c>
      <c r="E20" s="20">
        <f>E19</f>
        <v>440.46</v>
      </c>
      <c r="F20" s="20">
        <f>F19</f>
        <v>440.458</v>
      </c>
    </row>
    <row r="21" spans="1:6" s="3" customFormat="1" ht="82.5" customHeight="1">
      <c r="A21" s="7" t="s">
        <v>25</v>
      </c>
      <c r="B21" s="8" t="s">
        <v>61</v>
      </c>
      <c r="C21" s="16" t="s">
        <v>16</v>
      </c>
      <c r="D21" s="18">
        <v>9.84</v>
      </c>
      <c r="E21" s="13">
        <v>10.29</v>
      </c>
      <c r="F21" s="13">
        <v>10.29</v>
      </c>
    </row>
    <row r="22" spans="1:6" s="3" customFormat="1" ht="73.5" customHeight="1">
      <c r="A22" s="7" t="s">
        <v>26</v>
      </c>
      <c r="B22" s="8" t="s">
        <v>64</v>
      </c>
      <c r="C22" s="16"/>
      <c r="D22" s="13"/>
      <c r="E22" s="13"/>
      <c r="F22" s="13"/>
    </row>
    <row r="23" spans="1:6" s="3" customFormat="1" ht="84.75" customHeight="1">
      <c r="A23" s="7" t="s">
        <v>27</v>
      </c>
      <c r="B23" s="8" t="s">
        <v>65</v>
      </c>
      <c r="C23" s="16" t="s">
        <v>21</v>
      </c>
      <c r="D23" s="13"/>
      <c r="E23" s="13"/>
      <c r="F23" s="13"/>
    </row>
    <row r="24" spans="1:6" s="3" customFormat="1" ht="72" customHeight="1">
      <c r="A24" s="7" t="s">
        <v>28</v>
      </c>
      <c r="B24" s="8" t="s">
        <v>29</v>
      </c>
      <c r="C24" s="16"/>
      <c r="D24" s="13">
        <f>D25+D30+D32+D33+D34+D31</f>
        <v>232442.89</v>
      </c>
      <c r="E24" s="13">
        <f>E25+E30+E32+E33+E34+E31</f>
        <v>192906.59000000003</v>
      </c>
      <c r="F24" s="13">
        <f>F25+F30+F32+F33+F34+F31</f>
        <v>244417.26</v>
      </c>
    </row>
    <row r="25" spans="1:6" s="3" customFormat="1" ht="90" customHeight="1">
      <c r="A25" s="7" t="s">
        <v>30</v>
      </c>
      <c r="B25" s="8" t="s">
        <v>67</v>
      </c>
      <c r="C25" s="16" t="s">
        <v>6</v>
      </c>
      <c r="D25" s="18">
        <v>156693.32</v>
      </c>
      <c r="E25" s="13">
        <v>151900.92</v>
      </c>
      <c r="F25" s="18">
        <v>159822.39</v>
      </c>
    </row>
    <row r="26" spans="1:6" s="3" customFormat="1" ht="17.25" customHeight="1">
      <c r="A26" s="7"/>
      <c r="B26" s="8" t="s">
        <v>66</v>
      </c>
      <c r="C26" s="16"/>
      <c r="D26" s="18"/>
      <c r="E26" s="13"/>
      <c r="F26" s="13"/>
    </row>
    <row r="27" spans="1:6" s="3" customFormat="1" ht="19.5" customHeight="1">
      <c r="A27" s="7"/>
      <c r="B27" s="8" t="s">
        <v>31</v>
      </c>
      <c r="C27" s="16"/>
      <c r="D27" s="18">
        <v>110829</v>
      </c>
      <c r="E27" s="13">
        <v>114755.52</v>
      </c>
      <c r="F27" s="13">
        <v>119345.74</v>
      </c>
    </row>
    <row r="28" spans="1:6" s="3" customFormat="1" ht="18" customHeight="1">
      <c r="A28" s="7"/>
      <c r="B28" s="8" t="s">
        <v>32</v>
      </c>
      <c r="C28" s="16"/>
      <c r="D28" s="18">
        <v>18301</v>
      </c>
      <c r="E28" s="13">
        <v>13258.36</v>
      </c>
      <c r="F28" s="13">
        <v>13788.69</v>
      </c>
    </row>
    <row r="29" spans="1:6" s="3" customFormat="1" ht="19.5" customHeight="1">
      <c r="A29" s="7"/>
      <c r="B29" s="8" t="s">
        <v>33</v>
      </c>
      <c r="C29" s="16"/>
      <c r="D29" s="18">
        <v>9344</v>
      </c>
      <c r="E29" s="13">
        <v>6527.52</v>
      </c>
      <c r="F29" s="13">
        <v>6788.62</v>
      </c>
    </row>
    <row r="30" spans="1:6" s="3" customFormat="1" ht="72.75" customHeight="1">
      <c r="A30" s="7" t="s">
        <v>34</v>
      </c>
      <c r="B30" s="8" t="s">
        <v>68</v>
      </c>
      <c r="C30" s="16" t="s">
        <v>6</v>
      </c>
      <c r="D30" s="18">
        <v>73973.76</v>
      </c>
      <c r="E30" s="13">
        <v>68879.57</v>
      </c>
      <c r="F30" s="18">
        <v>81680.13</v>
      </c>
    </row>
    <row r="31" spans="1:6" s="3" customFormat="1" ht="72.75" customHeight="1">
      <c r="A31" s="7" t="s">
        <v>35</v>
      </c>
      <c r="B31" s="8" t="s">
        <v>85</v>
      </c>
      <c r="C31" s="16" t="s">
        <v>6</v>
      </c>
      <c r="D31" s="18">
        <v>1775.81</v>
      </c>
      <c r="E31" s="13"/>
      <c r="F31" s="18">
        <v>2914.74</v>
      </c>
    </row>
    <row r="32" spans="1:6" s="3" customFormat="1" ht="49.5" customHeight="1">
      <c r="A32" s="7" t="s">
        <v>36</v>
      </c>
      <c r="B32" s="8" t="s">
        <v>69</v>
      </c>
      <c r="C32" s="16" t="s">
        <v>6</v>
      </c>
      <c r="D32" s="18"/>
      <c r="E32" s="13">
        <f>-30564.1+2690.2</f>
        <v>-27873.899999999998</v>
      </c>
      <c r="F32" s="13"/>
    </row>
    <row r="33" spans="1:6" s="3" customFormat="1" ht="43.5" customHeight="1">
      <c r="A33" s="7" t="s">
        <v>83</v>
      </c>
      <c r="B33" s="8" t="s">
        <v>78</v>
      </c>
      <c r="C33" s="16" t="s">
        <v>6</v>
      </c>
      <c r="D33" s="13"/>
      <c r="E33" s="13"/>
      <c r="F33" s="13"/>
    </row>
    <row r="34" spans="1:6" s="3" customFormat="1" ht="70.5" customHeight="1">
      <c r="A34" s="7" t="s">
        <v>84</v>
      </c>
      <c r="B34" s="8" t="s">
        <v>37</v>
      </c>
      <c r="C34" s="16"/>
      <c r="D34" s="13"/>
      <c r="E34" s="13"/>
      <c r="F34" s="13"/>
    </row>
    <row r="35" spans="1:6" s="3" customFormat="1" ht="21" customHeight="1">
      <c r="A35" s="7"/>
      <c r="B35" s="12" t="s">
        <v>38</v>
      </c>
      <c r="C35" s="16"/>
      <c r="D35" s="13"/>
      <c r="E35" s="13"/>
      <c r="F35" s="13"/>
    </row>
    <row r="36" spans="1:6" s="3" customFormat="1" ht="30.75" customHeight="1">
      <c r="A36" s="7"/>
      <c r="B36" s="8" t="s">
        <v>70</v>
      </c>
      <c r="C36" s="16" t="s">
        <v>39</v>
      </c>
      <c r="D36" s="18">
        <v>9038.104</v>
      </c>
      <c r="E36" s="13">
        <v>8938.15</v>
      </c>
      <c r="F36" s="13">
        <v>11183.5</v>
      </c>
    </row>
    <row r="37" spans="1:6" s="3" customFormat="1" ht="38.25">
      <c r="A37" s="7"/>
      <c r="B37" s="8" t="s">
        <v>71</v>
      </c>
      <c r="C37" s="16" t="s">
        <v>40</v>
      </c>
      <c r="D37" s="13"/>
      <c r="E37" s="13"/>
      <c r="F37" s="13"/>
    </row>
    <row r="38" spans="1:6" s="3" customFormat="1" ht="72.75" customHeight="1">
      <c r="A38" s="7" t="s">
        <v>41</v>
      </c>
      <c r="B38" s="8" t="s">
        <v>42</v>
      </c>
      <c r="C38" s="16"/>
      <c r="D38" s="13"/>
      <c r="E38" s="13"/>
      <c r="F38" s="13"/>
    </row>
    <row r="39" spans="1:6" s="3" customFormat="1" ht="33.75" customHeight="1">
      <c r="A39" s="7" t="s">
        <v>43</v>
      </c>
      <c r="B39" s="8" t="s">
        <v>44</v>
      </c>
      <c r="C39" s="16" t="s">
        <v>45</v>
      </c>
      <c r="D39" s="18">
        <v>193</v>
      </c>
      <c r="E39" s="13">
        <v>211</v>
      </c>
      <c r="F39" s="18">
        <v>203</v>
      </c>
    </row>
    <row r="40" spans="1:6" s="3" customFormat="1" ht="51">
      <c r="A40" s="7" t="s">
        <v>46</v>
      </c>
      <c r="B40" s="8" t="s">
        <v>47</v>
      </c>
      <c r="C40" s="16" t="s">
        <v>72</v>
      </c>
      <c r="D40" s="13">
        <f>D27/D39/12*1000</f>
        <v>47853.626943005176</v>
      </c>
      <c r="E40" s="13">
        <f>E27/E39/12*1000</f>
        <v>45322.08530805687</v>
      </c>
      <c r="F40" s="13">
        <f>F27/12/F39*1000</f>
        <v>48992.50410509032</v>
      </c>
    </row>
    <row r="41" spans="1:6" s="3" customFormat="1" ht="59.25" customHeight="1">
      <c r="A41" s="7" t="s">
        <v>48</v>
      </c>
      <c r="B41" s="8" t="s">
        <v>49</v>
      </c>
      <c r="C41" s="16"/>
      <c r="D41" s="14"/>
      <c r="E41" s="13"/>
      <c r="F41" s="13"/>
    </row>
    <row r="42" spans="1:6" s="3" customFormat="1" ht="20.25" customHeight="1">
      <c r="A42" s="7"/>
      <c r="B42" s="12" t="s">
        <v>38</v>
      </c>
      <c r="C42" s="16"/>
      <c r="D42" s="13"/>
      <c r="E42" s="13"/>
      <c r="F42" s="13"/>
    </row>
    <row r="43" spans="1:6" s="3" customFormat="1" ht="65.25" customHeight="1">
      <c r="A43" s="7"/>
      <c r="B43" s="8" t="s">
        <v>50</v>
      </c>
      <c r="C43" s="16" t="s">
        <v>6</v>
      </c>
      <c r="D43" s="13">
        <v>143494</v>
      </c>
      <c r="E43" s="13">
        <v>143494</v>
      </c>
      <c r="F43" s="13">
        <v>143494</v>
      </c>
    </row>
    <row r="44" spans="1:6" s="3" customFormat="1" ht="81" customHeight="1">
      <c r="A44" s="7"/>
      <c r="B44" s="8" t="s">
        <v>51</v>
      </c>
      <c r="C44" s="16" t="s">
        <v>6</v>
      </c>
      <c r="D44" s="13"/>
      <c r="E44" s="13"/>
      <c r="F44" s="13"/>
    </row>
    <row r="45" s="6" customFormat="1" ht="19.5" customHeight="1">
      <c r="A45" s="5" t="s">
        <v>73</v>
      </c>
    </row>
    <row r="46" s="6" customFormat="1" ht="15.75">
      <c r="A46" s="5" t="s">
        <v>74</v>
      </c>
    </row>
    <row r="47" s="6" customFormat="1" ht="15.75">
      <c r="A47" s="5" t="s">
        <v>75</v>
      </c>
    </row>
    <row r="48" s="6" customFormat="1" ht="15.75">
      <c r="A48" s="5" t="s">
        <v>76</v>
      </c>
    </row>
  </sheetData>
  <sheetProtection/>
  <mergeCells count="2">
    <mergeCell ref="A4:F4"/>
    <mergeCell ref="E1:F1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</cp:lastModifiedBy>
  <cp:lastPrinted>2021-04-19T04:21:40Z</cp:lastPrinted>
  <dcterms:created xsi:type="dcterms:W3CDTF">2014-08-15T10:06:32Z</dcterms:created>
  <dcterms:modified xsi:type="dcterms:W3CDTF">2021-04-19T22:11:03Z</dcterms:modified>
  <cp:category/>
  <cp:version/>
  <cp:contentType/>
  <cp:contentStatus/>
</cp:coreProperties>
</file>